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95" windowWidth="14340" windowHeight="8415"/>
  </bookViews>
  <sheets>
    <sheet name="Milestones" sheetId="1" r:id="rId1"/>
    <sheet name="Overview Chart" sheetId="5" r:id="rId2"/>
    <sheet name="Sheet1" sheetId="6" r:id="rId3"/>
  </sheets>
  <calcPr calcId="145621"/>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4" i="1"/>
  <c r="D28" i="1"/>
  <c r="D24" i="1"/>
  <c r="D25" i="1" s="1"/>
  <c r="D26" i="1" s="1"/>
  <c r="D23" i="1"/>
  <c r="D22" i="1"/>
  <c r="D21" i="1"/>
  <c r="D20" i="1"/>
  <c r="D8" i="1"/>
  <c r="D9" i="1" s="1"/>
  <c r="D10" i="1" s="1"/>
  <c r="D11" i="1" s="1"/>
  <c r="D7" i="1"/>
  <c r="D6" i="1"/>
  <c r="D5" i="1"/>
</calcChain>
</file>

<file path=xl/sharedStrings.xml><?xml version="1.0" encoding="utf-8"?>
<sst xmlns="http://schemas.openxmlformats.org/spreadsheetml/2006/main" count="64" uniqueCount="44">
  <si>
    <t>Modules String 1 ready from AMTF</t>
  </si>
  <si>
    <t>Modules String 2 ready from AMTF</t>
  </si>
  <si>
    <t>Modules String 3 ready from AMTF</t>
  </si>
  <si>
    <t>Modules String 4 ready from AMTF</t>
  </si>
  <si>
    <t>Modules String 5 ready from AMTF</t>
  </si>
  <si>
    <t>Modules String 6 ready from AMTF</t>
  </si>
  <si>
    <t>Modules String 7 ready from AMTF</t>
  </si>
  <si>
    <t>Modules String 8 ready from AMTF</t>
  </si>
  <si>
    <t>Modules String 9 ready from AMTF</t>
  </si>
  <si>
    <t>Modules completely tested, waveguides equipped, all auxiliaries complete, ready for tunnel</t>
  </si>
  <si>
    <t>Cryostring 1 closed</t>
  </si>
  <si>
    <t>All process lines welded, tested and certified, beam vacuum closed and leak tight, iso-vac ready for pump-down</t>
  </si>
  <si>
    <t>Cryostring 9 closed</t>
  </si>
  <si>
    <t>Cryostring 3 closed</t>
  </si>
  <si>
    <t>Cryostring 2 closed</t>
  </si>
  <si>
    <t>Cryostring 4 closed</t>
  </si>
  <si>
    <t>Cryostring 5 closed</t>
  </si>
  <si>
    <t>Cryostring 6 closed</t>
  </si>
  <si>
    <t>Cryostring 7 closed</t>
  </si>
  <si>
    <t>Cryostring 8 closed</t>
  </si>
  <si>
    <t>Cryo Caps L1 ready</t>
  </si>
  <si>
    <t>Cryo Boxes CS3 ready</t>
  </si>
  <si>
    <t>Cryo Boxes CS7, CS8, CS9 ready</t>
  </si>
  <si>
    <t>Cryo Boxes CS4, CS5, CS6 ready</t>
  </si>
  <si>
    <t>Cryo Caps L2 ready</t>
  </si>
  <si>
    <t>Feed Cap L3 ready</t>
  </si>
  <si>
    <t>Feed/End Cap connected to ceiling frame, ready for welding</t>
  </si>
  <si>
    <t>SCB connected to ceiling frame, ready for welding</t>
  </si>
  <si>
    <t>SCB/End Cap connected to ceiling frame, ready for welding</t>
  </si>
  <si>
    <t>RF station ready for operation on absorber</t>
  </si>
  <si>
    <t>L1 ready for warm commissioning</t>
  </si>
  <si>
    <t>RF station A2 ready</t>
  </si>
  <si>
    <t>Milestone Name</t>
  </si>
  <si>
    <t>Date</t>
  </si>
  <si>
    <t>Explanation</t>
  </si>
  <si>
    <t xml:space="preserve">Preface: The timely tunnel closure on 30.06.2016 requires a more aggressive schedule than just 1 module per week or one RF string per month. Therefore a learning curve is assumed here with an increased rate of module production and testing and a shorter installation time reachin a factor 1.5 by cryo string 6. This still requires parallel work on cryo strings and RF units and an even higher speed or steeper learning curve for the work on the RF and electronics. </t>
  </si>
  <si>
    <t>Last RF station ready</t>
  </si>
  <si>
    <t>RF station, LLRF, technical interlock, personnel interlock, control system, shielding and auxiliaries ready for warm operation of modules</t>
  </si>
  <si>
    <t>Module for Injector ready</t>
  </si>
  <si>
    <t>3rd harmonic module ready</t>
  </si>
  <si>
    <t>Injector String closed</t>
  </si>
  <si>
    <t>All process lines welded, tested, beam vacuum closed and leak tight, iso-vac ready for pump-down</t>
  </si>
  <si>
    <t>Module completely tested, waveguides equipped, all auxiliaries complete, ready for tunnel</t>
  </si>
  <si>
    <t>Module ready for tunnel</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</si>
</sst>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14" fontId="0" fillId="0" borderId="0" xfId="0" applyNumberFormat="1"/>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baseline="0"/>
            </a:pPr>
            <a:r>
              <a:rPr lang="de-DE" sz="2400" baseline="0"/>
              <a:t>Cold Linac Cryo Strings</a:t>
            </a:r>
          </a:p>
        </c:rich>
      </c:tx>
      <c:layout/>
      <c:overlay val="0"/>
    </c:title>
    <c:autoTitleDeleted val="0"/>
    <c:plotArea>
      <c:layout/>
      <c:scatterChart>
        <c:scatterStyle val="lineMarker"/>
        <c:varyColors val="0"/>
        <c:ser>
          <c:idx val="0"/>
          <c:order val="0"/>
          <c:tx>
            <c:v>Modules Ready</c:v>
          </c:tx>
          <c:spPr>
            <a:ln w="66675">
              <a:noFill/>
            </a:ln>
          </c:spPr>
          <c:xVal>
            <c:numRef>
              <c:f>Milestones!$D$3:$D$11</c:f>
              <c:numCache>
                <c:formatCode>m/d/yyyy</c:formatCode>
                <c:ptCount val="9"/>
                <c:pt idx="0">
                  <c:v>41914</c:v>
                </c:pt>
                <c:pt idx="1">
                  <c:v>42034</c:v>
                </c:pt>
                <c:pt idx="2">
                  <c:v>42118</c:v>
                </c:pt>
                <c:pt idx="3">
                  <c:v>42195</c:v>
                </c:pt>
                <c:pt idx="4">
                  <c:v>42258</c:v>
                </c:pt>
                <c:pt idx="5">
                  <c:v>42321</c:v>
                </c:pt>
                <c:pt idx="6">
                  <c:v>42381</c:v>
                </c:pt>
                <c:pt idx="7">
                  <c:v>42441</c:v>
                </c:pt>
                <c:pt idx="8">
                  <c:v>42501</c:v>
                </c:pt>
              </c:numCache>
            </c:numRef>
          </c:xVal>
          <c:yVal>
            <c:numRef>
              <c:f>Milestones!$A$3:$A$11</c:f>
              <c:numCache>
                <c:formatCode>General</c:formatCode>
                <c:ptCount val="9"/>
                <c:pt idx="0">
                  <c:v>1</c:v>
                </c:pt>
                <c:pt idx="1">
                  <c:v>2</c:v>
                </c:pt>
                <c:pt idx="2">
                  <c:v>3</c:v>
                </c:pt>
                <c:pt idx="3">
                  <c:v>4</c:v>
                </c:pt>
                <c:pt idx="4">
                  <c:v>5</c:v>
                </c:pt>
                <c:pt idx="5">
                  <c:v>6</c:v>
                </c:pt>
                <c:pt idx="6">
                  <c:v>7</c:v>
                </c:pt>
                <c:pt idx="7">
                  <c:v>8</c:v>
                </c:pt>
                <c:pt idx="8">
                  <c:v>9</c:v>
                </c:pt>
              </c:numCache>
            </c:numRef>
          </c:yVal>
          <c:smooth val="0"/>
        </c:ser>
        <c:ser>
          <c:idx val="1"/>
          <c:order val="1"/>
          <c:tx>
            <c:v>String Closed</c:v>
          </c:tx>
          <c:spPr>
            <a:ln w="66675">
              <a:noFill/>
            </a:ln>
          </c:spPr>
          <c:xVal>
            <c:numRef>
              <c:f>Milestones!$D$18:$D$26</c:f>
              <c:numCache>
                <c:formatCode>m/d/yyyy</c:formatCode>
                <c:ptCount val="9"/>
                <c:pt idx="0">
                  <c:v>41973</c:v>
                </c:pt>
                <c:pt idx="1">
                  <c:v>42094</c:v>
                </c:pt>
                <c:pt idx="2">
                  <c:v>42171</c:v>
                </c:pt>
                <c:pt idx="3">
                  <c:v>42241</c:v>
                </c:pt>
                <c:pt idx="4">
                  <c:v>42304</c:v>
                </c:pt>
                <c:pt idx="5">
                  <c:v>42360</c:v>
                </c:pt>
                <c:pt idx="6">
                  <c:v>42416</c:v>
                </c:pt>
                <c:pt idx="7">
                  <c:v>42472</c:v>
                </c:pt>
                <c:pt idx="8">
                  <c:v>42528</c:v>
                </c:pt>
              </c:numCache>
            </c:numRef>
          </c:xVal>
          <c:yVal>
            <c:numRef>
              <c:f>Milestones!$A$3:$A$11</c:f>
              <c:numCache>
                <c:formatCode>General</c:formatCode>
                <c:ptCount val="9"/>
                <c:pt idx="0">
                  <c:v>1</c:v>
                </c:pt>
                <c:pt idx="1">
                  <c:v>2</c:v>
                </c:pt>
                <c:pt idx="2">
                  <c:v>3</c:v>
                </c:pt>
                <c:pt idx="3">
                  <c:v>4</c:v>
                </c:pt>
                <c:pt idx="4">
                  <c:v>5</c:v>
                </c:pt>
                <c:pt idx="5">
                  <c:v>6</c:v>
                </c:pt>
                <c:pt idx="6">
                  <c:v>7</c:v>
                </c:pt>
                <c:pt idx="7">
                  <c:v>8</c:v>
                </c:pt>
                <c:pt idx="8">
                  <c:v>9</c:v>
                </c:pt>
              </c:numCache>
            </c:numRef>
          </c:yVal>
          <c:smooth val="0"/>
        </c:ser>
        <c:ser>
          <c:idx val="2"/>
          <c:order val="2"/>
          <c:tx>
            <c:v>RF station ready</c:v>
          </c:tx>
          <c:spPr>
            <a:ln w="66675">
              <a:noFill/>
            </a:ln>
          </c:spPr>
          <c:xVal>
            <c:numRef>
              <c:f>(Milestones!$D$27,Milestones!$D$29)</c:f>
              <c:numCache>
                <c:formatCode>m/d/yyyy</c:formatCode>
                <c:ptCount val="2"/>
                <c:pt idx="0">
                  <c:v>42027</c:v>
                </c:pt>
                <c:pt idx="1">
                  <c:v>42551</c:v>
                </c:pt>
              </c:numCache>
            </c:numRef>
          </c:xVal>
          <c:yVal>
            <c:numRef>
              <c:f>(Milestones!$A$3,Milestones!$A$11)</c:f>
              <c:numCache>
                <c:formatCode>General</c:formatCode>
                <c:ptCount val="2"/>
                <c:pt idx="0">
                  <c:v>1</c:v>
                </c:pt>
                <c:pt idx="1">
                  <c:v>9</c:v>
                </c:pt>
              </c:numCache>
            </c:numRef>
          </c:yVal>
          <c:smooth val="0"/>
        </c:ser>
        <c:dLbls>
          <c:showLegendKey val="0"/>
          <c:showVal val="0"/>
          <c:showCatName val="0"/>
          <c:showSerName val="0"/>
          <c:showPercent val="0"/>
          <c:showBubbleSize val="0"/>
        </c:dLbls>
        <c:axId val="74101504"/>
        <c:axId val="74103040"/>
      </c:scatterChart>
      <c:valAx>
        <c:axId val="74101504"/>
        <c:scaling>
          <c:orientation val="minMax"/>
          <c:max val="42551"/>
          <c:min val="41879"/>
        </c:scaling>
        <c:delete val="0"/>
        <c:axPos val="t"/>
        <c:majorGridlines/>
        <c:numFmt formatCode="m/d/yyyy" sourceLinked="1"/>
        <c:majorTickMark val="out"/>
        <c:minorTickMark val="none"/>
        <c:tickLblPos val="nextTo"/>
        <c:txPr>
          <a:bodyPr/>
          <a:lstStyle/>
          <a:p>
            <a:pPr>
              <a:defRPr sz="1600" baseline="0"/>
            </a:pPr>
            <a:endParaRPr lang="en-US"/>
          </a:p>
        </c:txPr>
        <c:crossAx val="74103040"/>
        <c:crosses val="autoZero"/>
        <c:crossBetween val="midCat"/>
        <c:majorUnit val="84"/>
      </c:valAx>
      <c:valAx>
        <c:axId val="74103040"/>
        <c:scaling>
          <c:orientation val="maxMin"/>
        </c:scaling>
        <c:delete val="0"/>
        <c:axPos val="l"/>
        <c:majorGridlines/>
        <c:numFmt formatCode="General" sourceLinked="1"/>
        <c:majorTickMark val="out"/>
        <c:minorTickMark val="none"/>
        <c:tickLblPos val="nextTo"/>
        <c:txPr>
          <a:bodyPr/>
          <a:lstStyle/>
          <a:p>
            <a:pPr>
              <a:defRPr sz="1600" baseline="0"/>
            </a:pPr>
            <a:endParaRPr lang="en-US"/>
          </a:p>
        </c:txPr>
        <c:crossAx val="74101504"/>
        <c:crosses val="autoZero"/>
        <c:crossBetween val="midCat"/>
      </c:valAx>
    </c:plotArea>
    <c:legend>
      <c:legendPos val="r"/>
      <c:layout/>
      <c:overlay val="0"/>
      <c:txPr>
        <a:bodyPr/>
        <a:lstStyle/>
        <a:p>
          <a:pPr>
            <a:defRPr sz="1600" baseline="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13729470" cy="92171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workbookViewId="0">
      <selection activeCell="D31" sqref="D31"/>
    </sheetView>
  </sheetViews>
  <sheetFormatPr defaultRowHeight="15" x14ac:dyDescent="0.25"/>
  <cols>
    <col min="2" max="2" width="32.42578125" customWidth="1"/>
    <col min="4" max="4" width="14.28515625" customWidth="1"/>
    <col min="5" max="5" width="10.140625" customWidth="1"/>
    <col min="6" max="6" width="104.42578125" bestFit="1" customWidth="1"/>
  </cols>
  <sheetData>
    <row r="1" spans="1:6" ht="82.5" customHeight="1" x14ac:dyDescent="0.3">
      <c r="B1" s="2" t="s">
        <v>35</v>
      </c>
      <c r="C1" s="2"/>
      <c r="D1" s="2"/>
      <c r="E1" s="2"/>
      <c r="F1" s="2"/>
    </row>
    <row r="2" spans="1:6" ht="14.45" x14ac:dyDescent="0.3">
      <c r="B2" t="s">
        <v>32</v>
      </c>
      <c r="D2" t="s">
        <v>33</v>
      </c>
      <c r="F2" t="s">
        <v>34</v>
      </c>
    </row>
    <row r="3" spans="1:6" ht="14.45" x14ac:dyDescent="0.3">
      <c r="A3">
        <v>1</v>
      </c>
      <c r="B3" t="s">
        <v>0</v>
      </c>
      <c r="D3" s="1">
        <v>41914</v>
      </c>
      <c r="E3" s="1"/>
      <c r="F3" t="s">
        <v>9</v>
      </c>
    </row>
    <row r="4" spans="1:6" ht="14.45" x14ac:dyDescent="0.3">
      <c r="A4">
        <f>A3+1</f>
        <v>2</v>
      </c>
      <c r="B4" t="s">
        <v>1</v>
      </c>
      <c r="D4" s="1">
        <v>42034</v>
      </c>
      <c r="E4" s="1"/>
      <c r="F4" t="s">
        <v>9</v>
      </c>
    </row>
    <row r="5" spans="1:6" ht="14.45" x14ac:dyDescent="0.3">
      <c r="A5">
        <f t="shared" ref="A5:A29" si="0">A4+1</f>
        <v>3</v>
      </c>
      <c r="B5" t="s">
        <v>2</v>
      </c>
      <c r="D5" s="1">
        <f>D4+84</f>
        <v>42118</v>
      </c>
      <c r="E5" s="1"/>
      <c r="F5" t="s">
        <v>9</v>
      </c>
    </row>
    <row r="6" spans="1:6" ht="14.45" x14ac:dyDescent="0.3">
      <c r="A6">
        <f t="shared" si="0"/>
        <v>4</v>
      </c>
      <c r="B6" t="s">
        <v>3</v>
      </c>
      <c r="D6" s="1">
        <f>D5+77</f>
        <v>42195</v>
      </c>
      <c r="E6" s="1"/>
      <c r="F6" t="s">
        <v>9</v>
      </c>
    </row>
    <row r="7" spans="1:6" ht="14.45" x14ac:dyDescent="0.3">
      <c r="A7">
        <f t="shared" si="0"/>
        <v>5</v>
      </c>
      <c r="B7" t="s">
        <v>4</v>
      </c>
      <c r="D7" s="1">
        <f>D6+63</f>
        <v>42258</v>
      </c>
      <c r="E7" s="1"/>
      <c r="F7" t="s">
        <v>9</v>
      </c>
    </row>
    <row r="8" spans="1:6" ht="14.45" x14ac:dyDescent="0.3">
      <c r="A8">
        <f t="shared" si="0"/>
        <v>6</v>
      </c>
      <c r="B8" t="s">
        <v>5</v>
      </c>
      <c r="D8" s="1">
        <f t="shared" ref="D8" si="1">D7+63</f>
        <v>42321</v>
      </c>
      <c r="E8" s="1"/>
      <c r="F8" t="s">
        <v>9</v>
      </c>
    </row>
    <row r="9" spans="1:6" ht="14.45" x14ac:dyDescent="0.3">
      <c r="A9">
        <f t="shared" si="0"/>
        <v>7</v>
      </c>
      <c r="B9" t="s">
        <v>6</v>
      </c>
      <c r="D9" s="1">
        <f>D8+60</f>
        <v>42381</v>
      </c>
      <c r="E9" s="1"/>
      <c r="F9" t="s">
        <v>9</v>
      </c>
    </row>
    <row r="10" spans="1:6" ht="14.45" x14ac:dyDescent="0.3">
      <c r="A10">
        <f t="shared" si="0"/>
        <v>8</v>
      </c>
      <c r="B10" t="s">
        <v>7</v>
      </c>
      <c r="D10" s="1">
        <f t="shared" ref="D10:D11" si="2">D9+60</f>
        <v>42441</v>
      </c>
      <c r="E10" s="1"/>
      <c r="F10" t="s">
        <v>9</v>
      </c>
    </row>
    <row r="11" spans="1:6" ht="14.45" x14ac:dyDescent="0.3">
      <c r="A11">
        <f t="shared" si="0"/>
        <v>9</v>
      </c>
      <c r="B11" t="s">
        <v>8</v>
      </c>
      <c r="D11" s="1">
        <f t="shared" si="2"/>
        <v>42501</v>
      </c>
      <c r="E11" s="1"/>
      <c r="F11" t="s">
        <v>9</v>
      </c>
    </row>
    <row r="12" spans="1:6" ht="14.45" x14ac:dyDescent="0.3">
      <c r="A12">
        <f t="shared" si="0"/>
        <v>10</v>
      </c>
      <c r="B12" t="s">
        <v>20</v>
      </c>
      <c r="D12" s="1">
        <v>41943</v>
      </c>
      <c r="E12" s="1"/>
      <c r="F12" t="s">
        <v>26</v>
      </c>
    </row>
    <row r="13" spans="1:6" ht="14.45" x14ac:dyDescent="0.3">
      <c r="A13">
        <f t="shared" si="0"/>
        <v>11</v>
      </c>
      <c r="B13" t="s">
        <v>24</v>
      </c>
      <c r="D13" s="1">
        <v>42094</v>
      </c>
      <c r="E13" s="1"/>
      <c r="F13" t="s">
        <v>26</v>
      </c>
    </row>
    <row r="14" spans="1:6" ht="14.45" x14ac:dyDescent="0.3">
      <c r="A14">
        <f t="shared" si="0"/>
        <v>12</v>
      </c>
      <c r="B14" t="s">
        <v>25</v>
      </c>
      <c r="D14" s="1">
        <v>42004</v>
      </c>
      <c r="E14" s="1"/>
      <c r="F14" t="s">
        <v>26</v>
      </c>
    </row>
    <row r="15" spans="1:6" ht="14.45" x14ac:dyDescent="0.3">
      <c r="A15">
        <f t="shared" si="0"/>
        <v>13</v>
      </c>
      <c r="B15" t="s">
        <v>21</v>
      </c>
      <c r="D15" s="1">
        <v>42035</v>
      </c>
      <c r="E15" s="1"/>
      <c r="F15" t="s">
        <v>27</v>
      </c>
    </row>
    <row r="16" spans="1:6" ht="14.45" x14ac:dyDescent="0.3">
      <c r="A16">
        <f t="shared" si="0"/>
        <v>14</v>
      </c>
      <c r="B16" t="s">
        <v>23</v>
      </c>
      <c r="D16" s="1">
        <v>42171</v>
      </c>
      <c r="E16" s="1"/>
      <c r="F16" t="s">
        <v>27</v>
      </c>
    </row>
    <row r="17" spans="1:6" ht="14.45" x14ac:dyDescent="0.3">
      <c r="A17">
        <f t="shared" si="0"/>
        <v>15</v>
      </c>
      <c r="B17" t="s">
        <v>22</v>
      </c>
      <c r="D17" s="1">
        <v>42359</v>
      </c>
      <c r="E17" s="1"/>
      <c r="F17" t="s">
        <v>28</v>
      </c>
    </row>
    <row r="18" spans="1:6" ht="14.45" x14ac:dyDescent="0.3">
      <c r="A18">
        <f t="shared" si="0"/>
        <v>16</v>
      </c>
      <c r="B18" t="s">
        <v>10</v>
      </c>
      <c r="D18" s="1">
        <v>41973</v>
      </c>
      <c r="F18" t="s">
        <v>11</v>
      </c>
    </row>
    <row r="19" spans="1:6" ht="14.45" x14ac:dyDescent="0.3">
      <c r="A19">
        <f t="shared" si="0"/>
        <v>17</v>
      </c>
      <c r="B19" t="s">
        <v>13</v>
      </c>
      <c r="D19" s="1">
        <v>42094</v>
      </c>
      <c r="F19" t="s">
        <v>11</v>
      </c>
    </row>
    <row r="20" spans="1:6" ht="14.45" x14ac:dyDescent="0.3">
      <c r="A20">
        <f t="shared" si="0"/>
        <v>18</v>
      </c>
      <c r="B20" t="s">
        <v>14</v>
      </c>
      <c r="D20" s="1">
        <f>D19+77</f>
        <v>42171</v>
      </c>
      <c r="F20" t="s">
        <v>11</v>
      </c>
    </row>
    <row r="21" spans="1:6" ht="14.45" x14ac:dyDescent="0.3">
      <c r="A21">
        <f t="shared" si="0"/>
        <v>19</v>
      </c>
      <c r="B21" t="s">
        <v>15</v>
      </c>
      <c r="D21" s="1">
        <f>D20+70</f>
        <v>42241</v>
      </c>
      <c r="F21" t="s">
        <v>11</v>
      </c>
    </row>
    <row r="22" spans="1:6" ht="14.45" x14ac:dyDescent="0.3">
      <c r="A22">
        <f t="shared" si="0"/>
        <v>20</v>
      </c>
      <c r="B22" t="s">
        <v>16</v>
      </c>
      <c r="D22" s="1">
        <f>D21+63</f>
        <v>42304</v>
      </c>
      <c r="F22" t="s">
        <v>11</v>
      </c>
    </row>
    <row r="23" spans="1:6" x14ac:dyDescent="0.25">
      <c r="A23">
        <f t="shared" si="0"/>
        <v>21</v>
      </c>
      <c r="B23" t="s">
        <v>17</v>
      </c>
      <c r="D23" s="1">
        <f>D22+56</f>
        <v>42360</v>
      </c>
      <c r="F23" t="s">
        <v>11</v>
      </c>
    </row>
    <row r="24" spans="1:6" x14ac:dyDescent="0.25">
      <c r="A24">
        <f t="shared" si="0"/>
        <v>22</v>
      </c>
      <c r="B24" t="s">
        <v>18</v>
      </c>
      <c r="D24" s="1">
        <f t="shared" ref="D24:D26" si="3">D23+56</f>
        <v>42416</v>
      </c>
      <c r="F24" t="s">
        <v>11</v>
      </c>
    </row>
    <row r="25" spans="1:6" x14ac:dyDescent="0.25">
      <c r="A25">
        <f t="shared" si="0"/>
        <v>23</v>
      </c>
      <c r="B25" t="s">
        <v>19</v>
      </c>
      <c r="D25" s="1">
        <f t="shared" si="3"/>
        <v>42472</v>
      </c>
      <c r="F25" t="s">
        <v>11</v>
      </c>
    </row>
    <row r="26" spans="1:6" x14ac:dyDescent="0.25">
      <c r="A26">
        <f t="shared" si="0"/>
        <v>24</v>
      </c>
      <c r="B26" t="s">
        <v>12</v>
      </c>
      <c r="D26" s="1">
        <f t="shared" si="3"/>
        <v>42528</v>
      </c>
      <c r="F26" t="s">
        <v>11</v>
      </c>
    </row>
    <row r="27" spans="1:6" x14ac:dyDescent="0.25">
      <c r="A27">
        <f t="shared" si="0"/>
        <v>25</v>
      </c>
      <c r="B27" t="s">
        <v>31</v>
      </c>
      <c r="D27" s="1">
        <v>42027</v>
      </c>
      <c r="F27" t="s">
        <v>29</v>
      </c>
    </row>
    <row r="28" spans="1:6" x14ac:dyDescent="0.25">
      <c r="A28">
        <f t="shared" si="0"/>
        <v>26</v>
      </c>
      <c r="B28" t="s">
        <v>30</v>
      </c>
      <c r="D28" s="1">
        <f>D27+28</f>
        <v>42055</v>
      </c>
      <c r="F28" t="s">
        <v>37</v>
      </c>
    </row>
    <row r="29" spans="1:6" x14ac:dyDescent="0.25">
      <c r="A29">
        <f t="shared" si="0"/>
        <v>27</v>
      </c>
      <c r="B29" t="s">
        <v>36</v>
      </c>
      <c r="D29" s="1">
        <v>42551</v>
      </c>
      <c r="F29" t="s">
        <v>29</v>
      </c>
    </row>
    <row r="30" spans="1:6" x14ac:dyDescent="0.25">
      <c r="A30">
        <v>28</v>
      </c>
      <c r="B30" t="s">
        <v>38</v>
      </c>
      <c r="D30" s="1">
        <v>42139</v>
      </c>
      <c r="F30" t="s">
        <v>42</v>
      </c>
    </row>
    <row r="31" spans="1:6" x14ac:dyDescent="0.25">
      <c r="A31">
        <v>29</v>
      </c>
      <c r="B31" t="s">
        <v>39</v>
      </c>
      <c r="D31" s="1">
        <v>42139</v>
      </c>
      <c r="F31" t="s">
        <v>43</v>
      </c>
    </row>
    <row r="32" spans="1:6" x14ac:dyDescent="0.25">
      <c r="A32">
        <v>30</v>
      </c>
      <c r="B32" t="s">
        <v>40</v>
      </c>
      <c r="D32" s="1">
        <v>42170</v>
      </c>
      <c r="F32" t="s">
        <v>41</v>
      </c>
    </row>
  </sheetData>
  <mergeCells count="1">
    <mergeCell ref="B1:F1"/>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Milestones</vt:lpstr>
      <vt:lpstr>Sheet1</vt:lpstr>
      <vt:lpstr>Overview Chart</vt:lpstr>
    </vt:vector>
  </TitlesOfParts>
  <Company>DESY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mhuening</dc:creator>
  <cp:lastModifiedBy>Hongisto, Terhi</cp:lastModifiedBy>
  <cp:lastPrinted>2014-10-27T08:18:11Z</cp:lastPrinted>
  <dcterms:created xsi:type="dcterms:W3CDTF">2014-10-27T07:05:50Z</dcterms:created>
  <dcterms:modified xsi:type="dcterms:W3CDTF">2014-10-27T10:25:28Z</dcterms:modified>
</cp:coreProperties>
</file>